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2 - Jazyková laboratoř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'002 - Jazyková laboratoř'!$C$116:$K$127</definedName>
    <definedName name="_xlnm.Print_Area" localSheetId="1">'002 - Jazyková laboratoř'!$C$82:$J$98,'002 - Jazyková laboratoř'!$C$104:$K$127</definedName>
    <definedName name="_xlnm.Print_Titles" localSheetId="1">'002 - Jazyková laboratoř'!$116:$116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BK127"/>
  <c r="J127"/>
  <c r="BK126"/>
  <c r="J126"/>
  <c r="BK125"/>
  <c r="J125"/>
  <c r="BK124"/>
  <c r="J124"/>
  <c r="BK123"/>
  <c r="J123"/>
  <c r="BK122"/>
  <c r="J122"/>
  <c r="BK121"/>
  <c r="J121"/>
  <c r="BK120"/>
  <c r="J120"/>
  <c r="BK119"/>
  <c r="J119"/>
  <c i="1" r="AS94"/>
  <c i="2" l="1" r="BK118"/>
  <c r="J118"/>
  <c r="J97"/>
  <c r="P118"/>
  <c r="P117"/>
  <c i="1" r="AU95"/>
  <c i="2" r="R118"/>
  <c r="R117"/>
  <c r="T118"/>
  <c r="T117"/>
  <c r="E85"/>
  <c r="J89"/>
  <c r="F91"/>
  <c r="J91"/>
  <c r="F92"/>
  <c r="J92"/>
  <c r="BE119"/>
  <c r="BE120"/>
  <c r="BE121"/>
  <c r="BE122"/>
  <c r="BE123"/>
  <c r="BE124"/>
  <c r="BE125"/>
  <c r="BE126"/>
  <c r="BE127"/>
  <c r="F34"/>
  <c i="1" r="BA95"/>
  <c r="BA94"/>
  <c r="W30"/>
  <c i="2" r="J34"/>
  <c i="1" r="AW95"/>
  <c i="2" r="F35"/>
  <c i="1" r="BB95"/>
  <c r="BB94"/>
  <c r="W31"/>
  <c i="2" r="F36"/>
  <c i="1" r="BC95"/>
  <c r="BC94"/>
  <c r="W32"/>
  <c i="2" r="F37"/>
  <c i="1" r="BD95"/>
  <c r="BD94"/>
  <c r="W33"/>
  <c r="AU94"/>
  <c i="2" l="1" r="BK117"/>
  <c r="J117"/>
  <c r="J96"/>
  <c i="1" r="AW94"/>
  <c r="AK30"/>
  <c r="AX94"/>
  <c r="AY94"/>
  <c i="2" r="F33"/>
  <c i="1" r="AZ95"/>
  <c r="AZ94"/>
  <c r="W29"/>
  <c i="2" r="J33"/>
  <c i="1" r="AV95"/>
  <c r="AT95"/>
  <c l="1" r="AV94"/>
  <c r="AK29"/>
  <c i="2" r="J30"/>
  <c i="1" r="AG95"/>
  <c r="AG94"/>
  <c r="AK26"/>
  <c l="1" r="AN95"/>
  <c i="2"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<sst xmlns="http://schemas.openxmlformats.org/spreadsheetml/2006/main">
  <si>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</si>
  <si>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</si>
  <si>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</si>
  <si>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</si>
  <si>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</si>
  <si>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{077928d7-c265-444d-9f4b-b227bf56c0c2}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</si>
  <si>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</si>
  <si>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</si>
  <si>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</si>
  <si>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</si>
  <si>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</si>
  <si>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</si>
  <si>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</si>
  <si>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</si>
  <si>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20201012201P1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</si>
  <si>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</si>
  <si>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</si>
  <si>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jazyková laboratoř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</si>
  <si>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</si>
  <si>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</si>
  <si>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</si>
  <si>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</si>
  <si>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</si>
  <si>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</si>
  <si>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</si>
  <si>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</si>
  <si>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</si>
  <si>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</si>
  <si>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</si>
  <si>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</si>
  <si>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</si>
  <si>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</si>
  <si>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</si>
  <si>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</si>
  <si>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</si>
  <si>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</si>
  <si>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</si>
  <si>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</si>
  <si>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</si>
  <si>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</si>
  <si>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</si>
  <si>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</si>
  <si>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</si>
  <si>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</si>
  <si>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</si>
  <si>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</si>
  <si>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</si>
  <si>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</si>
  <si>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</si>
  <si>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</si>
  <si>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</si>
  <si>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</si>
  <si>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</si>
  <si>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</si>
  <si>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</si>
  <si>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</si>
  <si>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</si>
  <si>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</si>
  <si>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</si>
  <si>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</si>
  <si>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</si>
  <si>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</si>
  <si>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</si>
  <si>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</si>
  <si>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</si>
  <si>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</si>
  <si>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</si>
  <si>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</si>
  <si>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</si>
  <si>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</si>
  <si>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</si>
  <si>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</si>
  <si>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</si>
  <si>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</si>
  <si>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</si>
  <si>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</si>
  <si>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</si>
  <si>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</si>
  <si>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</si>
  <si>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</si>
  <si>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</si>
  <si>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</si>
  <si>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002</t>
  </si>
  <si>
    <t>Jazyková laboratoř</t>
  </si>
  <si>
    <t>STA</t>
  </si>
  <si>
    <t>1</t>
  </si>
  <si>
    <t>{1db18f0f-cb17-4aa6-b87a-0f9e58f5f627}</t>
  </si>
  <si>
    <t>2</t>
  </si>
  <si>
    <t>KRYCÍ LIST SOUPISU PRACÍ</t>
  </si>
  <si>
    <t>Objekt:</t>
  </si>
  <si>
    <t>002 - Jazyková laboratoř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</si>
  <si>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</si>
  <si>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</si>
  <si>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</si>
  <si>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</si>
  <si>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</si>
  <si>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</si>
  <si>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</si>
  <si>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</si>
  <si>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</si>
  <si>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</si>
  <si>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</si>
  <si>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</si>
  <si>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</si>
  <si>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</si>
  <si>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</si>
  <si>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</si>
  <si>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</si>
  <si>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</si>
  <si>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</si>
  <si>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</si>
  <si>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ROZPOCET</t>
  </si>
  <si>
    <t>K</t>
  </si>
  <si>
    <t>Pol1</t>
  </si>
  <si>
    <t>SW učitelská licence</t>
  </si>
  <si>
    <t>KUS</t>
  </si>
  <si>
    <t>4</t>
  </si>
  <si>
    <t>Pol2</t>
  </si>
  <si>
    <t>SW žákovská licence</t>
  </si>
  <si>
    <t>3</t>
  </si>
  <si>
    <t>Pol3</t>
  </si>
  <si>
    <t>pracoviště učitele</t>
  </si>
  <si>
    <t>6</t>
  </si>
  <si>
    <t>Pol4</t>
  </si>
  <si>
    <t>pracoviště žáka</t>
  </si>
  <si>
    <t>8</t>
  </si>
  <si>
    <t>5</t>
  </si>
  <si>
    <t>Pol5</t>
  </si>
  <si>
    <t>sluchátka s mikrofonem</t>
  </si>
  <si>
    <t>10</t>
  </si>
  <si>
    <t>Pol6</t>
  </si>
  <si>
    <t>síťová infrastruktura</t>
  </si>
  <si>
    <t>12</t>
  </si>
  <si>
    <t>7</t>
  </si>
  <si>
    <t>Pol7</t>
  </si>
  <si>
    <t>instalace</t>
  </si>
  <si>
    <t>14</t>
  </si>
  <si>
    <t>Pol8</t>
  </si>
  <si>
    <t>interaktivní dotykový displej</t>
  </si>
  <si>
    <t>16</t>
  </si>
  <si>
    <t>11</t>
  </si>
  <si>
    <t>Pol11</t>
  </si>
  <si>
    <t>akreditované školení</t>
  </si>
  <si>
    <t>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</si>
</sst>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20201012201P1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Rekostrukce a vybavení odborných učeben na ZŠ Družba - jazyková laboratoř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'002 - Jazyková laboratoř'!J30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'002 - Jazyková laboratoř'!P117</f>
        <v>0</v>
      </c>
      <c r="AV95" s="124">
        <f>'002 - Jazyková laboratoř'!J33</f>
        <v>0</v>
      </c>
      <c r="AW95" s="124">
        <f>'002 - Jazyková laboratoř'!J34</f>
        <v>0</v>
      </c>
      <c r="AX95" s="124">
        <f>'002 - Jazyková laboratoř'!J35</f>
        <v>0</v>
      </c>
      <c r="AY95" s="124">
        <f>'002 - Jazyková laboratoř'!J36</f>
        <v>0</v>
      </c>
      <c r="AZ95" s="124">
        <f>'002 - Jazyková laboratoř'!F33</f>
        <v>0</v>
      </c>
      <c r="BA95" s="124">
        <f>'002 - Jazyková laboratoř'!F34</f>
        <v>0</v>
      </c>
      <c r="BB95" s="124">
        <f>'002 - Jazyková laboratoř'!F35</f>
        <v>0</v>
      </c>
      <c r="BC95" s="124">
        <f>'002 - Jazyková laboratoř'!F36</f>
        <v>0</v>
      </c>
      <c r="BD95" s="126">
        <f>'002 - Jazyková laboratoř'!F37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zMsblx2nB0y79rG0ulDRem2/J06YlpEIp+jGGnOQNzUBG1kwG6YJha0aZaBwNZushzfOZL+zkVWICZ/LlSd8ug==" hashValue="aRuqIsTpFd+Z2aqR4AN5QT2ddYjbWjz6N+pPjiFw0+6CioVQYzRaWIAacHvi13oeZKj42NAimNUnMzehb85NK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2 - Jazyková laborato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87</v>
      </c>
    </row>
    <row r="4" hidden="1" s="1" customFormat="1" ht="24.96" customHeight="1">
      <c r="B4" s="16"/>
      <c r="D4" s="130" t="s">
        <v>88</v>
      </c>
      <c r="L4" s="16"/>
      <c r="M4" s="13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2" t="s">
        <v>16</v>
      </c>
      <c r="L6" s="16"/>
    </row>
    <row r="7" hidden="1" s="1" customFormat="1" ht="26.25" customHeight="1">
      <c r="B7" s="16"/>
      <c r="E7" s="133" t="str">
        <f>'Rekapitulace stavby'!K6</f>
        <v>Rekostrukce a vybavení odborných učeben na ZŠ Družba - jazyková laboratoř</v>
      </c>
      <c r="F7" s="132"/>
      <c r="G7" s="132"/>
      <c r="H7" s="132"/>
      <c r="L7" s="16"/>
    </row>
    <row r="8" hidden="1" s="2" customFormat="1" ht="12" customHeight="1">
      <c r="A8" s="34"/>
      <c r="B8" s="40"/>
      <c r="C8" s="34"/>
      <c r="D8" s="132" t="s">
        <v>89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4" t="s">
        <v>90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20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2" t="s">
        <v>21</v>
      </c>
      <c r="E12" s="34"/>
      <c r="F12" s="135" t="s">
        <v>22</v>
      </c>
      <c r="G12" s="34"/>
      <c r="H12" s="34"/>
      <c r="I12" s="132" t="s">
        <v>23</v>
      </c>
      <c r="J12" s="136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2" t="s">
        <v>25</v>
      </c>
      <c r="E14" s="34"/>
      <c r="F14" s="34"/>
      <c r="G14" s="34"/>
      <c r="H14" s="34"/>
      <c r="I14" s="132" t="s">
        <v>26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5" t="str">
        <f>IF('Rekapitulace stavby'!E11="","",'Rekapitulace stavby'!E11)</f>
        <v>Statutární město Karviná</v>
      </c>
      <c r="F15" s="34"/>
      <c r="G15" s="34"/>
      <c r="H15" s="34"/>
      <c r="I15" s="132" t="s">
        <v>28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2" t="s">
        <v>29</v>
      </c>
      <c r="E17" s="34"/>
      <c r="F17" s="34"/>
      <c r="G17" s="34"/>
      <c r="H17" s="34"/>
      <c r="I17" s="132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2" t="s">
        <v>31</v>
      </c>
      <c r="E20" s="34"/>
      <c r="F20" s="34"/>
      <c r="G20" s="34"/>
      <c r="H20" s="34"/>
      <c r="I20" s="132" t="s">
        <v>26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5" t="str">
        <f>IF('Rekapitulace stavby'!E17="","",'Rekapitulace stavby'!E17)</f>
        <v>ATRIS s.r.o.</v>
      </c>
      <c r="F21" s="34"/>
      <c r="G21" s="34"/>
      <c r="H21" s="34"/>
      <c r="I21" s="132" t="s">
        <v>28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26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5" t="str">
        <f>IF('Rekapitulace stavby'!E20="","",'Rekapitulace stavby'!E20)</f>
        <v>Barbora Kyšková</v>
      </c>
      <c r="F24" s="34"/>
      <c r="G24" s="34"/>
      <c r="H24" s="34"/>
      <c r="I24" s="132" t="s">
        <v>28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2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2" t="s">
        <v>37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4" t="s">
        <v>39</v>
      </c>
      <c r="G32" s="34"/>
      <c r="H32" s="34"/>
      <c r="I32" s="144" t="s">
        <v>38</v>
      </c>
      <c r="J32" s="14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5" t="s">
        <v>41</v>
      </c>
      <c r="E33" s="132" t="s">
        <v>42</v>
      </c>
      <c r="F33" s="146">
        <f>ROUND((SUM(BE117:BE127)),  2)</f>
        <v>0</v>
      </c>
      <c r="G33" s="34"/>
      <c r="H33" s="34"/>
      <c r="I33" s="147">
        <v>0.20999999999999999</v>
      </c>
      <c r="J33" s="146">
        <f>ROUND(((SUM(BE117:BE127))*I33),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2" t="s">
        <v>43</v>
      </c>
      <c r="F34" s="146">
        <f>ROUND((SUM(BF117:BF127)),  2)</f>
        <v>0</v>
      </c>
      <c r="G34" s="34"/>
      <c r="H34" s="34"/>
      <c r="I34" s="147">
        <v>0.14999999999999999</v>
      </c>
      <c r="J34" s="146">
        <f>ROUND(((SUM(BF117:BF127))*I34),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44</v>
      </c>
      <c r="F35" s="146">
        <f>ROUND((SUM(BG117:BG127)),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45</v>
      </c>
      <c r="F36" s="146">
        <f>ROUND((SUM(BH117:BH127)),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46</v>
      </c>
      <c r="F37" s="146">
        <f>ROUND((SUM(BI117:BI127)),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5" t="s">
        <v>50</v>
      </c>
      <c r="E50" s="156"/>
      <c r="F50" s="156"/>
      <c r="G50" s="155" t="s">
        <v>51</v>
      </c>
      <c r="H50" s="156"/>
      <c r="I50" s="156"/>
      <c r="J50" s="156"/>
      <c r="K50" s="156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7" t="s">
        <v>52</v>
      </c>
      <c r="E61" s="158"/>
      <c r="F61" s="159" t="s">
        <v>53</v>
      </c>
      <c r="G61" s="157" t="s">
        <v>52</v>
      </c>
      <c r="H61" s="158"/>
      <c r="I61" s="158"/>
      <c r="J61" s="160" t="s">
        <v>53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5" t="s">
        <v>54</v>
      </c>
      <c r="E65" s="161"/>
      <c r="F65" s="161"/>
      <c r="G65" s="155" t="s">
        <v>55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7" t="s">
        <v>52</v>
      </c>
      <c r="E76" s="158"/>
      <c r="F76" s="159" t="s">
        <v>53</v>
      </c>
      <c r="G76" s="157" t="s">
        <v>52</v>
      </c>
      <c r="H76" s="158"/>
      <c r="I76" s="158"/>
      <c r="J76" s="160" t="s">
        <v>53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Rekostrukce a vybavení odborných učeben na ZŠ Družba - jazyková laboratoř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002 - Jazyková laboratoř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28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28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92</v>
      </c>
      <c r="D94" s="168"/>
      <c r="E94" s="168"/>
      <c r="F94" s="168"/>
      <c r="G94" s="168"/>
      <c r="H94" s="168"/>
      <c r="I94" s="168"/>
      <c r="J94" s="169" t="s">
        <v>93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94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71"/>
      <c r="C97" s="172"/>
      <c r="D97" s="173" t="s">
        <v>96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97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66" t="str">
        <f>E7</f>
        <v>Rekostrukce a vybavení odborných učeben na ZŠ Družba - jazyková laboratoř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002 - Jazyková laboratoř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28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>Statutární město Karviná</v>
      </c>
      <c r="G113" s="36"/>
      <c r="H113" s="36"/>
      <c r="I113" s="28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28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98</v>
      </c>
      <c r="D116" s="180" t="s">
        <v>62</v>
      </c>
      <c r="E116" s="180" t="s">
        <v>58</v>
      </c>
      <c r="F116" s="180" t="s">
        <v>59</v>
      </c>
      <c r="G116" s="180" t="s">
        <v>99</v>
      </c>
      <c r="H116" s="180" t="s">
        <v>100</v>
      </c>
      <c r="I116" s="180" t="s">
        <v>101</v>
      </c>
      <c r="J116" s="180" t="s">
        <v>93</v>
      </c>
      <c r="K116" s="181" t="s">
        <v>102</v>
      </c>
      <c r="L116" s="182"/>
      <c r="M116" s="96" t="s">
        <v>1</v>
      </c>
      <c r="N116" s="97" t="s">
        <v>41</v>
      </c>
      <c r="O116" s="97" t="s">
        <v>103</v>
      </c>
      <c r="P116" s="97" t="s">
        <v>104</v>
      </c>
      <c r="Q116" s="97" t="s">
        <v>105</v>
      </c>
      <c r="R116" s="97" t="s">
        <v>106</v>
      </c>
      <c r="S116" s="97" t="s">
        <v>107</v>
      </c>
      <c r="T116" s="98" t="s">
        <v>108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109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95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76</v>
      </c>
      <c r="E118" s="191" t="s">
        <v>110</v>
      </c>
      <c r="F118" s="191" t="s">
        <v>1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SUM(P119:P127)</f>
        <v>0</v>
      </c>
      <c r="Q118" s="196"/>
      <c r="R118" s="197">
        <f>SUM(R119:R127)</f>
        <v>0</v>
      </c>
      <c r="S118" s="196"/>
      <c r="T118" s="198">
        <f>SUM(T119:T127)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85</v>
      </c>
      <c r="AT118" s="200" t="s">
        <v>76</v>
      </c>
      <c r="AU118" s="200" t="s">
        <v>77</v>
      </c>
      <c r="AY118" s="199" t="s">
        <v>111</v>
      </c>
      <c r="BK118" s="201">
        <f>SUM(BK119:BK127)</f>
        <v>0</v>
      </c>
    </row>
    <row r="119" s="2" customFormat="1" ht="14.4" customHeight="1">
      <c r="A119" s="34"/>
      <c r="B119" s="35"/>
      <c r="C119" s="202" t="s">
        <v>85</v>
      </c>
      <c r="D119" s="202" t="s">
        <v>112</v>
      </c>
      <c r="E119" s="203" t="s">
        <v>113</v>
      </c>
      <c r="F119" s="204" t="s">
        <v>114</v>
      </c>
      <c r="G119" s="205" t="s">
        <v>115</v>
      </c>
      <c r="H119" s="206">
        <v>1</v>
      </c>
      <c r="I119" s="207"/>
      <c r="J119" s="208">
        <f>ROUND(I119*H119,2)</f>
        <v>0</v>
      </c>
      <c r="K119" s="204" t="s">
        <v>1</v>
      </c>
      <c r="L119" s="40"/>
      <c r="M119" s="209" t="s">
        <v>1</v>
      </c>
      <c r="N119" s="210" t="s">
        <v>42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116</v>
      </c>
      <c r="AT119" s="213" t="s">
        <v>112</v>
      </c>
      <c r="AU119" s="213" t="s">
        <v>85</v>
      </c>
      <c r="AY119" s="13" t="s">
        <v>111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85</v>
      </c>
      <c r="BK119" s="214">
        <f>ROUND(I119*H119,2)</f>
        <v>0</v>
      </c>
      <c r="BL119" s="13" t="s">
        <v>116</v>
      </c>
      <c r="BM119" s="213" t="s">
        <v>87</v>
      </c>
    </row>
    <row r="120" s="2" customFormat="1" ht="14.4" customHeight="1">
      <c r="A120" s="34"/>
      <c r="B120" s="35"/>
      <c r="C120" s="202" t="s">
        <v>87</v>
      </c>
      <c r="D120" s="202" t="s">
        <v>112</v>
      </c>
      <c r="E120" s="203" t="s">
        <v>117</v>
      </c>
      <c r="F120" s="204" t="s">
        <v>118</v>
      </c>
      <c r="G120" s="205" t="s">
        <v>115</v>
      </c>
      <c r="H120" s="206">
        <v>20</v>
      </c>
      <c r="I120" s="207"/>
      <c r="J120" s="208">
        <f>ROUND(I120*H120,2)</f>
        <v>0</v>
      </c>
      <c r="K120" s="204" t="s">
        <v>1</v>
      </c>
      <c r="L120" s="40"/>
      <c r="M120" s="209" t="s">
        <v>1</v>
      </c>
      <c r="N120" s="210" t="s">
        <v>42</v>
      </c>
      <c r="O120" s="87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3" t="s">
        <v>116</v>
      </c>
      <c r="AT120" s="213" t="s">
        <v>112</v>
      </c>
      <c r="AU120" s="213" t="s">
        <v>85</v>
      </c>
      <c r="AY120" s="13" t="s">
        <v>111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3" t="s">
        <v>85</v>
      </c>
      <c r="BK120" s="214">
        <f>ROUND(I120*H120,2)</f>
        <v>0</v>
      </c>
      <c r="BL120" s="13" t="s">
        <v>116</v>
      </c>
      <c r="BM120" s="213" t="s">
        <v>116</v>
      </c>
    </row>
    <row r="121" s="2" customFormat="1" ht="14.4" customHeight="1">
      <c r="A121" s="34"/>
      <c r="B121" s="35"/>
      <c r="C121" s="202" t="s">
        <v>119</v>
      </c>
      <c r="D121" s="202" t="s">
        <v>112</v>
      </c>
      <c r="E121" s="203" t="s">
        <v>120</v>
      </c>
      <c r="F121" s="204" t="s">
        <v>121</v>
      </c>
      <c r="G121" s="205" t="s">
        <v>115</v>
      </c>
      <c r="H121" s="206">
        <v>1</v>
      </c>
      <c r="I121" s="207"/>
      <c r="J121" s="208">
        <f>ROUND(I121*H121,2)</f>
        <v>0</v>
      </c>
      <c r="K121" s="204" t="s">
        <v>1</v>
      </c>
      <c r="L121" s="40"/>
      <c r="M121" s="209" t="s">
        <v>1</v>
      </c>
      <c r="N121" s="210" t="s">
        <v>42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116</v>
      </c>
      <c r="AT121" s="213" t="s">
        <v>112</v>
      </c>
      <c r="AU121" s="213" t="s">
        <v>85</v>
      </c>
      <c r="AY121" s="13" t="s">
        <v>111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85</v>
      </c>
      <c r="BK121" s="214">
        <f>ROUND(I121*H121,2)</f>
        <v>0</v>
      </c>
      <c r="BL121" s="13" t="s">
        <v>116</v>
      </c>
      <c r="BM121" s="213" t="s">
        <v>122</v>
      </c>
    </row>
    <row r="122" s="2" customFormat="1" ht="14.4" customHeight="1">
      <c r="A122" s="34"/>
      <c r="B122" s="35"/>
      <c r="C122" s="202" t="s">
        <v>116</v>
      </c>
      <c r="D122" s="202" t="s">
        <v>112</v>
      </c>
      <c r="E122" s="203" t="s">
        <v>123</v>
      </c>
      <c r="F122" s="204" t="s">
        <v>124</v>
      </c>
      <c r="G122" s="205" t="s">
        <v>115</v>
      </c>
      <c r="H122" s="206">
        <v>20</v>
      </c>
      <c r="I122" s="207"/>
      <c r="J122" s="208">
        <f>ROUND(I122*H122,2)</f>
        <v>0</v>
      </c>
      <c r="K122" s="204" t="s">
        <v>1</v>
      </c>
      <c r="L122" s="40"/>
      <c r="M122" s="209" t="s">
        <v>1</v>
      </c>
      <c r="N122" s="210" t="s">
        <v>42</v>
      </c>
      <c r="O122" s="87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3" t="s">
        <v>116</v>
      </c>
      <c r="AT122" s="213" t="s">
        <v>112</v>
      </c>
      <c r="AU122" s="213" t="s">
        <v>85</v>
      </c>
      <c r="AY122" s="13" t="s">
        <v>111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3" t="s">
        <v>85</v>
      </c>
      <c r="BK122" s="214">
        <f>ROUND(I122*H122,2)</f>
        <v>0</v>
      </c>
      <c r="BL122" s="13" t="s">
        <v>116</v>
      </c>
      <c r="BM122" s="213" t="s">
        <v>125</v>
      </c>
    </row>
    <row r="123" s="2" customFormat="1" ht="14.4" customHeight="1">
      <c r="A123" s="34"/>
      <c r="B123" s="35"/>
      <c r="C123" s="202" t="s">
        <v>126</v>
      </c>
      <c r="D123" s="202" t="s">
        <v>112</v>
      </c>
      <c r="E123" s="203" t="s">
        <v>127</v>
      </c>
      <c r="F123" s="204" t="s">
        <v>128</v>
      </c>
      <c r="G123" s="205" t="s">
        <v>115</v>
      </c>
      <c r="H123" s="206">
        <v>21</v>
      </c>
      <c r="I123" s="207"/>
      <c r="J123" s="208">
        <f>ROUND(I123*H123,2)</f>
        <v>0</v>
      </c>
      <c r="K123" s="204" t="s">
        <v>1</v>
      </c>
      <c r="L123" s="40"/>
      <c r="M123" s="209" t="s">
        <v>1</v>
      </c>
      <c r="N123" s="210" t="s">
        <v>42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116</v>
      </c>
      <c r="AT123" s="213" t="s">
        <v>112</v>
      </c>
      <c r="AU123" s="213" t="s">
        <v>85</v>
      </c>
      <c r="AY123" s="13" t="s">
        <v>111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85</v>
      </c>
      <c r="BK123" s="214">
        <f>ROUND(I123*H123,2)</f>
        <v>0</v>
      </c>
      <c r="BL123" s="13" t="s">
        <v>116</v>
      </c>
      <c r="BM123" s="213" t="s">
        <v>129</v>
      </c>
    </row>
    <row r="124" s="2" customFormat="1" ht="14.4" customHeight="1">
      <c r="A124" s="34"/>
      <c r="B124" s="35"/>
      <c r="C124" s="202" t="s">
        <v>122</v>
      </c>
      <c r="D124" s="202" t="s">
        <v>112</v>
      </c>
      <c r="E124" s="203" t="s">
        <v>130</v>
      </c>
      <c r="F124" s="204" t="s">
        <v>131</v>
      </c>
      <c r="G124" s="205" t="s">
        <v>115</v>
      </c>
      <c r="H124" s="206">
        <v>1</v>
      </c>
      <c r="I124" s="207"/>
      <c r="J124" s="208">
        <f>ROUND(I124*H124,2)</f>
        <v>0</v>
      </c>
      <c r="K124" s="204" t="s">
        <v>1</v>
      </c>
      <c r="L124" s="40"/>
      <c r="M124" s="209" t="s">
        <v>1</v>
      </c>
      <c r="N124" s="210" t="s">
        <v>42</v>
      </c>
      <c r="O124" s="87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3" t="s">
        <v>116</v>
      </c>
      <c r="AT124" s="213" t="s">
        <v>112</v>
      </c>
      <c r="AU124" s="213" t="s">
        <v>85</v>
      </c>
      <c r="AY124" s="13" t="s">
        <v>111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3" t="s">
        <v>85</v>
      </c>
      <c r="BK124" s="214">
        <f>ROUND(I124*H124,2)</f>
        <v>0</v>
      </c>
      <c r="BL124" s="13" t="s">
        <v>116</v>
      </c>
      <c r="BM124" s="213" t="s">
        <v>132</v>
      </c>
    </row>
    <row r="125" s="2" customFormat="1" ht="14.4" customHeight="1">
      <c r="A125" s="34"/>
      <c r="B125" s="35"/>
      <c r="C125" s="202" t="s">
        <v>133</v>
      </c>
      <c r="D125" s="202" t="s">
        <v>112</v>
      </c>
      <c r="E125" s="203" t="s">
        <v>134</v>
      </c>
      <c r="F125" s="204" t="s">
        <v>135</v>
      </c>
      <c r="G125" s="205" t="s">
        <v>115</v>
      </c>
      <c r="H125" s="206">
        <v>1</v>
      </c>
      <c r="I125" s="207"/>
      <c r="J125" s="208">
        <f>ROUND(I125*H125,2)</f>
        <v>0</v>
      </c>
      <c r="K125" s="204" t="s">
        <v>1</v>
      </c>
      <c r="L125" s="40"/>
      <c r="M125" s="209" t="s">
        <v>1</v>
      </c>
      <c r="N125" s="210" t="s">
        <v>42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116</v>
      </c>
      <c r="AT125" s="213" t="s">
        <v>112</v>
      </c>
      <c r="AU125" s="213" t="s">
        <v>85</v>
      </c>
      <c r="AY125" s="13" t="s">
        <v>111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85</v>
      </c>
      <c r="BK125" s="214">
        <f>ROUND(I125*H125,2)</f>
        <v>0</v>
      </c>
      <c r="BL125" s="13" t="s">
        <v>116</v>
      </c>
      <c r="BM125" s="213" t="s">
        <v>136</v>
      </c>
    </row>
    <row r="126" s="2" customFormat="1" ht="14.4" customHeight="1">
      <c r="A126" s="34"/>
      <c r="B126" s="35"/>
      <c r="C126" s="202" t="s">
        <v>125</v>
      </c>
      <c r="D126" s="202" t="s">
        <v>112</v>
      </c>
      <c r="E126" s="203" t="s">
        <v>137</v>
      </c>
      <c r="F126" s="204" t="s">
        <v>138</v>
      </c>
      <c r="G126" s="205" t="s">
        <v>115</v>
      </c>
      <c r="H126" s="206">
        <v>1</v>
      </c>
      <c r="I126" s="207"/>
      <c r="J126" s="208">
        <f>ROUND(I126*H126,2)</f>
        <v>0</v>
      </c>
      <c r="K126" s="204" t="s">
        <v>1</v>
      </c>
      <c r="L126" s="40"/>
      <c r="M126" s="209" t="s">
        <v>1</v>
      </c>
      <c r="N126" s="210" t="s">
        <v>42</v>
      </c>
      <c r="O126" s="87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3" t="s">
        <v>116</v>
      </c>
      <c r="AT126" s="213" t="s">
        <v>112</v>
      </c>
      <c r="AU126" s="213" t="s">
        <v>85</v>
      </c>
      <c r="AY126" s="13" t="s">
        <v>111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3" t="s">
        <v>85</v>
      </c>
      <c r="BK126" s="214">
        <f>ROUND(I126*H126,2)</f>
        <v>0</v>
      </c>
      <c r="BL126" s="13" t="s">
        <v>116</v>
      </c>
      <c r="BM126" s="213" t="s">
        <v>139</v>
      </c>
    </row>
    <row r="127" s="2" customFormat="1" ht="14.4" customHeight="1">
      <c r="A127" s="34"/>
      <c r="B127" s="35"/>
      <c r="C127" s="202" t="s">
        <v>140</v>
      </c>
      <c r="D127" s="202" t="s">
        <v>112</v>
      </c>
      <c r="E127" s="203" t="s">
        <v>141</v>
      </c>
      <c r="F127" s="204" t="s">
        <v>142</v>
      </c>
      <c r="G127" s="205" t="s">
        <v>115</v>
      </c>
      <c r="H127" s="206">
        <v>1</v>
      </c>
      <c r="I127" s="207"/>
      <c r="J127" s="208">
        <f>ROUND(I127*H127,2)</f>
        <v>0</v>
      </c>
      <c r="K127" s="204" t="s">
        <v>1</v>
      </c>
      <c r="L127" s="40"/>
      <c r="M127" s="215" t="s">
        <v>1</v>
      </c>
      <c r="N127" s="216" t="s">
        <v>42</v>
      </c>
      <c r="O127" s="21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116</v>
      </c>
      <c r="AT127" s="213" t="s">
        <v>112</v>
      </c>
      <c r="AU127" s="213" t="s">
        <v>85</v>
      </c>
      <c r="AY127" s="13" t="s">
        <v>111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85</v>
      </c>
      <c r="BK127" s="214">
        <f>ROUND(I127*H127,2)</f>
        <v>0</v>
      </c>
      <c r="BL127" s="13" t="s">
        <v>116</v>
      </c>
      <c r="BM127" s="213" t="s">
        <v>143</v>
      </c>
    </row>
    <row r="128" s="2" customFormat="1" ht="6.96" customHeight="1">
      <c r="A128" s="34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40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sheet="1" autoFilter="0" formatColumns="0" formatRows="0" objects="1" scenarios="1" spinCount="100000" saltValue="A9IOaw0Qlcw1ed81WLjx+mVWMgi4q1vTq8O1ylPo3XR+a47yQCxWcsbCE+PPllpUNYa43/GYs2gnJDmsNGvoCg==" hashValue="jrgFg232MlAeZAUP7zyFO/xDobe0Cafjl5d0qIX26OM6P4zGP6yPfkS/S95cw/Jk5zIKyp0xvw5lD4MHpFlgIA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2021-03-26T14:05:50Z</dcterms:created>
  <dcterms:modified xsi:type="dcterms:W3CDTF">2021-03-26T14:05:52Z</dcterms:modified>
</cp:coreProperties>
</file>